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0 год\ОТЧЕТ ОБ ИСПОЛНЕНИИ по постановлениям\1 квартал 2020 года\"/>
    </mc:Choice>
  </mc:AlternateContent>
  <bookViews>
    <workbookView xWindow="-120" yWindow="-30" windowWidth="9720" windowHeight="9560"/>
  </bookViews>
  <sheets>
    <sheet name="3.7" sheetId="1" r:id="rId1"/>
  </sheets>
  <definedNames>
    <definedName name="_xlnm.Print_Area" localSheetId="0">'3.7'!$B$1:$F$26</definedName>
  </definedNames>
  <calcPr calcId="152511"/>
</workbook>
</file>

<file path=xl/calcChain.xml><?xml version="1.0" encoding="utf-8"?>
<calcChain xmlns="http://schemas.openxmlformats.org/spreadsheetml/2006/main">
  <c r="D6" i="1" l="1"/>
  <c r="C6" i="1"/>
  <c r="E15" i="1"/>
  <c r="F15" i="1"/>
  <c r="C20" i="1"/>
  <c r="C19" i="1" s="1"/>
  <c r="C5" i="1"/>
  <c r="F22" i="1" l="1"/>
  <c r="F26" i="1" l="1"/>
  <c r="F12" i="1" l="1"/>
  <c r="F13" i="1"/>
  <c r="F14" i="1"/>
  <c r="F23" i="1"/>
  <c r="F17" i="1"/>
  <c r="F10" i="1"/>
  <c r="F11" i="1"/>
  <c r="D20" i="1" l="1"/>
  <c r="D19" i="1" s="1"/>
  <c r="E11" i="1"/>
  <c r="E12" i="1"/>
  <c r="E13" i="1"/>
  <c r="E22" i="1"/>
  <c r="F27" i="1"/>
  <c r="F28" i="1"/>
  <c r="E27" i="1"/>
  <c r="E28" i="1"/>
  <c r="F25" i="1" l="1"/>
  <c r="E18" i="1" l="1"/>
  <c r="E6" i="1" s="1"/>
  <c r="F18" i="1" l="1"/>
  <c r="E8" i="1" l="1"/>
  <c r="E9" i="1"/>
  <c r="E10" i="1"/>
  <c r="E14" i="1"/>
  <c r="E16" i="1"/>
  <c r="E17" i="1"/>
  <c r="E23" i="1"/>
  <c r="E24" i="1"/>
  <c r="E25" i="1"/>
  <c r="E26" i="1"/>
  <c r="F8" i="1" l="1"/>
  <c r="F9" i="1"/>
  <c r="F16" i="1"/>
  <c r="F24" i="1"/>
  <c r="F6" i="1" l="1"/>
  <c r="D5" i="1" l="1"/>
  <c r="E20" i="1"/>
  <c r="F20" i="1"/>
  <c r="E19" i="1" l="1"/>
  <c r="E5" i="1"/>
  <c r="F19" i="1"/>
  <c r="F5" i="1" l="1"/>
</calcChain>
</file>

<file path=xl/sharedStrings.xml><?xml version="1.0" encoding="utf-8"?>
<sst xmlns="http://schemas.openxmlformats.org/spreadsheetml/2006/main" count="30" uniqueCount="29">
  <si>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</si>
  <si>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</si>
  <si>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</si>
  <si>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</si>
  <si>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</si>
  <si>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</si>
  <si>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</si>
  <si>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</si>
  <si>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</si>
  <si>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</si>
  <si>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</si>
  <si>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</si>
  <si>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</si>
  <si>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</si>
  <si>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</si>
  <si>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</si>
  <si>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</si>
  <si>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</si>
  <si>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</si>
  <si>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</si>
  <si>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</si>
  <si>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</si>
  <si>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</si>
  <si>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</si>
  <si>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Исполнение за I квартал                    2019 года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</si>
  <si>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</si>
  <si>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Анализ поступления доходов в бюджет Нижневартовского района по видам доходов за I квартал 2020 года в сравнении с I кварталом 2019 года, тыс. рублей</t>
  </si>
  <si>
    <t>Исполнение за I квартал                    2020 года</t>
  </si>
  <si>
    <t>Транспортный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</si>
</sst>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164" fontId="8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8" fillId="2" borderId="1" xfId="0" applyFont="1" applyFill="1" applyBorder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vertical="top" wrapText="1"/>
    </xf>
    <xf numFmtId="164" fontId="9" fillId="0" borderId="0" xfId="0" applyNumberFormat="1" applyFont="1"/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164" fontId="12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0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8"/>
  <sheetViews>
    <sheetView tabSelected="1" topLeftCell="B1" workbookViewId="0">
      <selection activeCell="I8" sqref="I8"/>
    </sheetView>
  </sheetViews>
  <sheetFormatPr defaultColWidth="9.1796875" defaultRowHeight="14" x14ac:dyDescent="0.3"/>
  <cols>
    <col min="1" max="1" width="0" style="2" hidden="1" customWidth="1"/>
    <col min="2" max="2" width="53.26953125" style="2" customWidth="1"/>
    <col min="3" max="4" width="16.81640625" style="26" customWidth="1"/>
    <col min="5" max="5" width="14" style="2" customWidth="1"/>
    <col min="6" max="6" width="16.81640625" style="2" customWidth="1"/>
    <col min="7" max="16384" width="9.1796875" style="2"/>
  </cols>
  <sheetData>
    <row r="1" spans="1:6" ht="68.25" customHeight="1" x14ac:dyDescent="0.3">
      <c r="A1" s="1"/>
      <c r="B1" s="27" t="s">
        <v>26</v>
      </c>
      <c r="C1" s="27"/>
      <c r="D1" s="27"/>
      <c r="E1" s="27"/>
      <c r="F1" s="27"/>
    </row>
    <row r="2" spans="1:6" ht="23.25" customHeight="1" x14ac:dyDescent="0.3">
      <c r="B2" s="30" t="s">
        <v>0</v>
      </c>
      <c r="C2" s="32" t="s">
        <v>24</v>
      </c>
      <c r="D2" s="32" t="s">
        <v>27</v>
      </c>
      <c r="E2" s="28" t="s">
        <v>12</v>
      </c>
      <c r="F2" s="28" t="s">
        <v>14</v>
      </c>
    </row>
    <row r="3" spans="1:6" ht="40.5" customHeight="1" x14ac:dyDescent="0.3">
      <c r="B3" s="31"/>
      <c r="C3" s="32"/>
      <c r="D3" s="32"/>
      <c r="E3" s="29"/>
      <c r="F3" s="29"/>
    </row>
    <row r="4" spans="1:6" x14ac:dyDescent="0.3">
      <c r="B4" s="3">
        <v>1</v>
      </c>
      <c r="C4" s="4">
        <v>3</v>
      </c>
      <c r="D4" s="4">
        <v>3</v>
      </c>
      <c r="E4" s="5">
        <v>4</v>
      </c>
      <c r="F4" s="5">
        <v>5</v>
      </c>
    </row>
    <row r="5" spans="1:6" x14ac:dyDescent="0.3">
      <c r="B5" s="6" t="s">
        <v>1</v>
      </c>
      <c r="C5" s="7">
        <f>C6+C19</f>
        <v>990922.3</v>
      </c>
      <c r="D5" s="7">
        <f>D6+D19</f>
        <v>1193384.074</v>
      </c>
      <c r="E5" s="8">
        <f>D5-C5</f>
        <v>202461.77399999998</v>
      </c>
      <c r="F5" s="8">
        <f>D5/C5*100</f>
        <v>120.43164978727394</v>
      </c>
    </row>
    <row r="6" spans="1:6" s="9" customFormat="1" x14ac:dyDescent="0.3">
      <c r="B6" s="10" t="s">
        <v>7</v>
      </c>
      <c r="C6" s="7">
        <f>C8+C9+C10+C11+C12+C13+C14+C16+C17+C18+C15</f>
        <v>461160.10000000003</v>
      </c>
      <c r="D6" s="7">
        <f t="shared" ref="D6:E6" si="0">D8+D9+D10+D11+D12+D13+D14+D16+D17+D18+D15</f>
        <v>627534.77400000009</v>
      </c>
      <c r="E6" s="7">
        <f t="shared" si="0"/>
        <v>166374.674</v>
      </c>
      <c r="F6" s="8">
        <f>D6/C6*100</f>
        <v>136.07742170235457</v>
      </c>
    </row>
    <row r="7" spans="1:6" s="9" customFormat="1" x14ac:dyDescent="0.3">
      <c r="B7" s="11" t="s">
        <v>2</v>
      </c>
      <c r="C7" s="12"/>
      <c r="D7" s="12"/>
      <c r="E7" s="13"/>
      <c r="F7" s="14"/>
    </row>
    <row r="8" spans="1:6" s="9" customFormat="1" x14ac:dyDescent="0.3">
      <c r="B8" s="11" t="s">
        <v>3</v>
      </c>
      <c r="C8" s="12">
        <v>374782.7</v>
      </c>
      <c r="D8" s="12">
        <v>395582.141</v>
      </c>
      <c r="E8" s="13">
        <f t="shared" ref="E8:E18" si="1">D8-C8</f>
        <v>20799.440999999992</v>
      </c>
      <c r="F8" s="14">
        <f t="shared" ref="F8:F18" si="2">D8/C8*100</f>
        <v>105.54973348556376</v>
      </c>
    </row>
    <row r="9" spans="1:6" s="9" customFormat="1" ht="28" x14ac:dyDescent="0.3">
      <c r="B9" s="15" t="s">
        <v>5</v>
      </c>
      <c r="C9" s="12">
        <v>2715.3</v>
      </c>
      <c r="D9" s="12">
        <v>2421.7069999999999</v>
      </c>
      <c r="E9" s="13">
        <f t="shared" si="1"/>
        <v>-293.5930000000003</v>
      </c>
      <c r="F9" s="14">
        <f t="shared" si="2"/>
        <v>89.187456266342565</v>
      </c>
    </row>
    <row r="10" spans="1:6" s="9" customFormat="1" ht="28" x14ac:dyDescent="0.3">
      <c r="B10" s="16" t="s">
        <v>16</v>
      </c>
      <c r="C10" s="12">
        <v>9578.9</v>
      </c>
      <c r="D10" s="12">
        <v>13028.047</v>
      </c>
      <c r="E10" s="13">
        <f t="shared" si="1"/>
        <v>3449.1470000000008</v>
      </c>
      <c r="F10" s="14">
        <f t="shared" si="2"/>
        <v>136.00775663176356</v>
      </c>
    </row>
    <row r="11" spans="1:6" s="9" customFormat="1" ht="28" x14ac:dyDescent="0.3">
      <c r="B11" s="16" t="s">
        <v>17</v>
      </c>
      <c r="C11" s="12">
        <v>1751.4</v>
      </c>
      <c r="D11" s="12">
        <v>2099.2040000000002</v>
      </c>
      <c r="E11" s="13">
        <f t="shared" si="1"/>
        <v>347.80400000000009</v>
      </c>
      <c r="F11" s="14">
        <f t="shared" si="2"/>
        <v>119.85862738380723</v>
      </c>
    </row>
    <row r="12" spans="1:6" s="9" customFormat="1" x14ac:dyDescent="0.3">
      <c r="B12" s="16" t="s">
        <v>4</v>
      </c>
      <c r="C12" s="12">
        <v>51.3</v>
      </c>
      <c r="D12" s="12">
        <v>23.553999999999998</v>
      </c>
      <c r="E12" s="13">
        <f t="shared" si="1"/>
        <v>-27.745999999999999</v>
      </c>
      <c r="F12" s="14">
        <f t="shared" si="2"/>
        <v>45.914230019493182</v>
      </c>
    </row>
    <row r="13" spans="1:6" s="9" customFormat="1" ht="28" x14ac:dyDescent="0.3">
      <c r="B13" s="16" t="s">
        <v>18</v>
      </c>
      <c r="C13" s="12">
        <v>1263.8</v>
      </c>
      <c r="D13" s="12">
        <v>2507.5</v>
      </c>
      <c r="E13" s="13">
        <f t="shared" si="1"/>
        <v>1243.7</v>
      </c>
      <c r="F13" s="14">
        <f t="shared" si="2"/>
        <v>198.40955847444218</v>
      </c>
    </row>
    <row r="14" spans="1:6" s="9" customFormat="1" x14ac:dyDescent="0.3">
      <c r="B14" s="11" t="s">
        <v>19</v>
      </c>
      <c r="C14" s="12">
        <v>51.2</v>
      </c>
      <c r="D14" s="12">
        <v>66.667000000000002</v>
      </c>
      <c r="E14" s="13">
        <f t="shared" si="1"/>
        <v>15.466999999999999</v>
      </c>
      <c r="F14" s="14">
        <f t="shared" si="2"/>
        <v>130.208984375</v>
      </c>
    </row>
    <row r="15" spans="1:6" s="9" customFormat="1" x14ac:dyDescent="0.3">
      <c r="B15" s="11" t="s">
        <v>28</v>
      </c>
      <c r="C15" s="12">
        <v>0</v>
      </c>
      <c r="D15" s="12">
        <v>1672.5889999999999</v>
      </c>
      <c r="E15" s="13">
        <f t="shared" si="1"/>
        <v>1672.5889999999999</v>
      </c>
      <c r="F15" s="14" t="e">
        <f t="shared" si="2"/>
        <v>#DIV/0!</v>
      </c>
    </row>
    <row r="16" spans="1:6" s="9" customFormat="1" x14ac:dyDescent="0.3">
      <c r="B16" s="11" t="s">
        <v>20</v>
      </c>
      <c r="C16" s="12">
        <v>7083.8</v>
      </c>
      <c r="D16" s="12">
        <v>7219.3630000000003</v>
      </c>
      <c r="E16" s="13">
        <f t="shared" si="1"/>
        <v>135.5630000000001</v>
      </c>
      <c r="F16" s="14">
        <f t="shared" si="2"/>
        <v>101.91370450887942</v>
      </c>
    </row>
    <row r="17" spans="2:8" s="9" customFormat="1" x14ac:dyDescent="0.3">
      <c r="B17" s="11" t="s">
        <v>21</v>
      </c>
      <c r="C17" s="12">
        <v>916.3</v>
      </c>
      <c r="D17" s="12">
        <v>1074.702</v>
      </c>
      <c r="E17" s="13">
        <f t="shared" si="1"/>
        <v>158.40200000000004</v>
      </c>
      <c r="F17" s="14">
        <f t="shared" si="2"/>
        <v>117.2871330350322</v>
      </c>
    </row>
    <row r="18" spans="2:8" s="9" customFormat="1" x14ac:dyDescent="0.3">
      <c r="B18" s="11" t="s">
        <v>15</v>
      </c>
      <c r="C18" s="12">
        <v>62965.4</v>
      </c>
      <c r="D18" s="12">
        <v>201839.3</v>
      </c>
      <c r="E18" s="13">
        <f t="shared" si="1"/>
        <v>138873.9</v>
      </c>
      <c r="F18" s="14">
        <f t="shared" si="2"/>
        <v>320.55589260133337</v>
      </c>
      <c r="H18" s="17"/>
    </row>
    <row r="19" spans="2:8" x14ac:dyDescent="0.3">
      <c r="B19" s="6" t="s">
        <v>11</v>
      </c>
      <c r="C19" s="7">
        <f>C20+C26+C27+C28</f>
        <v>529762.19999999995</v>
      </c>
      <c r="D19" s="7">
        <f>D20+D26+D27+D28</f>
        <v>565849.30000000005</v>
      </c>
      <c r="E19" s="8">
        <f t="shared" ref="E19:E20" si="3">D19-C19</f>
        <v>36087.100000000093</v>
      </c>
      <c r="F19" s="8">
        <f t="shared" ref="F19:F22" si="4">D19/C19*100</f>
        <v>106.81194316997326</v>
      </c>
    </row>
    <row r="20" spans="2:8" ht="28" x14ac:dyDescent="0.3">
      <c r="B20" s="18" t="s">
        <v>6</v>
      </c>
      <c r="C20" s="12">
        <f>C22+C23+C24+C25</f>
        <v>528302.69999999995</v>
      </c>
      <c r="D20" s="12">
        <f>D22+D23+D24+D25</f>
        <v>564553.9</v>
      </c>
      <c r="E20" s="13">
        <f t="shared" si="3"/>
        <v>36251.20000000007</v>
      </c>
      <c r="F20" s="14">
        <f t="shared" si="4"/>
        <v>106.86182372340707</v>
      </c>
    </row>
    <row r="21" spans="2:8" x14ac:dyDescent="0.3">
      <c r="B21" s="18" t="s">
        <v>2</v>
      </c>
      <c r="C21" s="12"/>
      <c r="D21" s="12"/>
      <c r="E21" s="13"/>
      <c r="F21" s="14"/>
    </row>
    <row r="22" spans="2:8" ht="28" x14ac:dyDescent="0.3">
      <c r="B22" s="19" t="s">
        <v>22</v>
      </c>
      <c r="C22" s="20">
        <v>3437.3</v>
      </c>
      <c r="D22" s="20">
        <v>3455.4</v>
      </c>
      <c r="E22" s="21">
        <f>D22-C22</f>
        <v>18.099999999999909</v>
      </c>
      <c r="F22" s="14">
        <f t="shared" si="4"/>
        <v>100.52657609169988</v>
      </c>
    </row>
    <row r="23" spans="2:8" ht="28" x14ac:dyDescent="0.3">
      <c r="B23" s="19" t="s">
        <v>8</v>
      </c>
      <c r="C23" s="20">
        <v>32139.9</v>
      </c>
      <c r="D23" s="20">
        <v>42051.3</v>
      </c>
      <c r="E23" s="13">
        <f>D23-C23</f>
        <v>9911.4000000000015</v>
      </c>
      <c r="F23" s="22">
        <f>D23/C23*100</f>
        <v>130.83830379061541</v>
      </c>
    </row>
    <row r="24" spans="2:8" ht="28" x14ac:dyDescent="0.3">
      <c r="B24" s="19" t="s">
        <v>13</v>
      </c>
      <c r="C24" s="20">
        <v>341442</v>
      </c>
      <c r="D24" s="20">
        <v>404566.3</v>
      </c>
      <c r="E24" s="13">
        <f>D24-C24</f>
        <v>63124.299999999988</v>
      </c>
      <c r="F24" s="22">
        <f>D24/C24*100</f>
        <v>118.48756157707605</v>
      </c>
    </row>
    <row r="25" spans="2:8" x14ac:dyDescent="0.3">
      <c r="B25" s="23" t="s">
        <v>9</v>
      </c>
      <c r="C25" s="20">
        <v>151283.5</v>
      </c>
      <c r="D25" s="20">
        <v>114480.9</v>
      </c>
      <c r="E25" s="13">
        <f>D25-C25</f>
        <v>-36802.600000000006</v>
      </c>
      <c r="F25" s="22">
        <f>D25/C25*100</f>
        <v>75.673090588200296</v>
      </c>
    </row>
    <row r="26" spans="2:8" x14ac:dyDescent="0.3">
      <c r="B26" s="24" t="s">
        <v>10</v>
      </c>
      <c r="C26" s="12">
        <v>1157</v>
      </c>
      <c r="D26" s="12">
        <v>1275.5</v>
      </c>
      <c r="E26" s="13">
        <f>D26-C26</f>
        <v>118.5</v>
      </c>
      <c r="F26" s="22">
        <f>D26/C26*100</f>
        <v>110.24200518582541</v>
      </c>
    </row>
    <row r="27" spans="2:8" ht="63.75" customHeight="1" x14ac:dyDescent="0.3">
      <c r="B27" s="25" t="s">
        <v>25</v>
      </c>
      <c r="C27" s="12">
        <v>753.7</v>
      </c>
      <c r="D27" s="12">
        <v>339.9</v>
      </c>
      <c r="E27" s="13">
        <f t="shared" ref="E27:E28" si="5">D27-C27</f>
        <v>-413.80000000000007</v>
      </c>
      <c r="F27" s="14">
        <f t="shared" ref="F27:F28" si="6">D27/C27*100</f>
        <v>45.097518906726805</v>
      </c>
    </row>
    <row r="28" spans="2:8" ht="42" x14ac:dyDescent="0.3">
      <c r="B28" s="25" t="s">
        <v>23</v>
      </c>
      <c r="C28" s="12">
        <v>-451.2</v>
      </c>
      <c r="D28" s="12">
        <v>-320</v>
      </c>
      <c r="E28" s="13">
        <f t="shared" si="5"/>
        <v>131.19999999999999</v>
      </c>
      <c r="F28" s="14">
        <f t="shared" si="6"/>
        <v>70.921985815602838</v>
      </c>
    </row>
  </sheetData>
  <mergeCells count="6">
    <mergeCell ref="B1:F1"/>
    <mergeCell ref="E2:E3"/>
    <mergeCell ref="F2:F3"/>
    <mergeCell ref="B2:B3"/>
    <mergeCell ref="C2:C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2020-04-23T12:21:31Z</cp:lastPrinted>
  <dcterms:created xsi:type="dcterms:W3CDTF">2015-05-06T07:14:08Z</dcterms:created>
  <dcterms:modified xsi:type="dcterms:W3CDTF">2020-04-24T10:43:39Z</dcterms:modified>
</cp:coreProperties>
</file>